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fctmctes-my.sharepoint.com/personal/alexandre_mauricio_fct_pt/Documents/01.Area_trabalho/10.COORD PE/01.Parcerias_Europeias/02.Biodiversa/1ºCTC_Biodiversa/"/>
    </mc:Choice>
  </mc:AlternateContent>
  <xr:revisionPtr revIDLastSave="4" documentId="8_{A32CF5F6-A305-4745-AE97-603C11767136}" xr6:coauthVersionLast="47" xr6:coauthVersionMax="47" xr10:uidLastSave="{7311AE6B-1E1B-4867-8C94-D9FF1000E40A}"/>
  <workbookProtection workbookAlgorithmName="SHA-512" workbookHashValue="k9zO7I3EASPaj9P1rXCcsP7C7chJRIkPzeui0na6ndLV5bFmOHHlSHYRAvg7TQ4RraHTZCggIOAo8qwH1oZttw==" workbookSaltValue="WXr3uKv1tYKXNq7zRGXpPQ==" workbookSpinCount="100000" lockStructure="1"/>
  <bookViews>
    <workbookView xWindow="38280" yWindow="3930" windowWidth="29040" windowHeight="15720" xr2:uid="{00000000-000D-0000-FFFF-FFFF00000000}"/>
  </bookViews>
  <sheets>
    <sheet name="Tabela_resultados" sheetId="1" r:id="rId1"/>
    <sheet name="IP_IR_selec_financiamen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I14" i="2"/>
  <c r="H14" i="2"/>
  <c r="J3" i="2"/>
  <c r="J4" i="2"/>
  <c r="J5" i="2"/>
  <c r="J6" i="2"/>
  <c r="J7" i="2"/>
  <c r="J8" i="2"/>
  <c r="J9" i="2"/>
  <c r="J10" i="2"/>
  <c r="J11" i="2"/>
  <c r="J12" i="2"/>
  <c r="J13" i="2"/>
  <c r="J14" i="2" s="1"/>
  <c r="J2" i="2"/>
</calcChain>
</file>

<file path=xl/sharedStrings.xml><?xml version="1.0" encoding="utf-8"?>
<sst xmlns="http://schemas.openxmlformats.org/spreadsheetml/2006/main" count="117" uniqueCount="97">
  <si>
    <t>ID_referência</t>
  </si>
  <si>
    <t>Acrónimo_projeto</t>
  </si>
  <si>
    <t>Título_projeto</t>
  </si>
  <si>
    <t>Perfil_IR</t>
  </si>
  <si>
    <t>Nome_IR</t>
  </si>
  <si>
    <t xml:space="preserve">Países _integrantes_consórcio </t>
  </si>
  <si>
    <t>Nome_IP</t>
  </si>
  <si>
    <t xml:space="preserve">Financiamento_nacional (OE) </t>
  </si>
  <si>
    <t>Cofinanciamento_UE</t>
  </si>
  <si>
    <t>Participante</t>
  </si>
  <si>
    <t>-       Financiamento nacional (OE):</t>
  </si>
  <si>
    <t>-       Cofinanciamento UE:</t>
  </si>
  <si>
    <t>Coordenador</t>
  </si>
  <si>
    <r>
      <t xml:space="preserve">Financiamento solicitado à FCT pelas </t>
    </r>
    <r>
      <rPr>
        <b/>
        <sz val="10"/>
        <color theme="1"/>
        <rFont val="Aptos"/>
        <family val="2"/>
      </rPr>
      <t>instituições nacionais</t>
    </r>
    <r>
      <rPr>
        <sz val="10"/>
        <color theme="1"/>
        <rFont val="Aptos"/>
        <family val="2"/>
      </rPr>
      <t>:</t>
    </r>
  </si>
  <si>
    <r>
      <t xml:space="preserve">Financiamento atribuído pela FCT às </t>
    </r>
    <r>
      <rPr>
        <b/>
        <sz val="10"/>
        <color theme="1"/>
        <rFont val="Aptos"/>
        <family val="2"/>
      </rPr>
      <t>instituições nacionais</t>
    </r>
    <r>
      <rPr>
        <sz val="10"/>
        <color theme="1"/>
        <rFont val="Aptos"/>
        <family val="2"/>
      </rPr>
      <t xml:space="preserve"> inseridas em candidaturas selecionadas para financiamento:</t>
    </r>
  </si>
  <si>
    <r>
      <t xml:space="preserve">Nº de </t>
    </r>
    <r>
      <rPr>
        <b/>
        <sz val="10"/>
        <color theme="1"/>
        <rFont val="Aptos"/>
        <family val="2"/>
      </rPr>
      <t>instituições nacionais</t>
    </r>
    <r>
      <rPr>
        <sz val="10"/>
        <color theme="1"/>
        <rFont val="Aptos"/>
        <family val="2"/>
      </rPr>
      <t xml:space="preserve"> financiadas pela FCT </t>
    </r>
    <r>
      <rPr>
        <u/>
        <sz val="10"/>
        <color theme="1"/>
        <rFont val="Aptos"/>
        <family val="2"/>
      </rPr>
      <t>coordenadoras</t>
    </r>
    <r>
      <rPr>
        <sz val="10"/>
        <color theme="1"/>
        <rFont val="Aptos"/>
        <family val="2"/>
      </rPr>
      <t xml:space="preserve"> de consórcio:</t>
    </r>
  </si>
  <si>
    <r>
      <t>Nº de</t>
    </r>
    <r>
      <rPr>
        <b/>
        <sz val="10"/>
        <color theme="1"/>
        <rFont val="Aptos"/>
        <family val="2"/>
      </rPr>
      <t xml:space="preserve"> instituições nacionais</t>
    </r>
    <r>
      <rPr>
        <sz val="10"/>
        <color theme="1"/>
        <rFont val="Aptos"/>
        <family val="2"/>
      </rPr>
      <t xml:space="preserve"> financiadas pela FCT </t>
    </r>
    <r>
      <rPr>
        <u/>
        <sz val="10"/>
        <color theme="1"/>
        <rFont val="Aptos"/>
        <family val="2"/>
      </rPr>
      <t>participantes</t>
    </r>
    <r>
      <rPr>
        <sz val="10"/>
        <color theme="1"/>
        <rFont val="Aptos"/>
        <family val="2"/>
      </rPr>
      <t xml:space="preserve"> em consórcio: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</si>
  <si>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</si>
  <si>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</si>
  <si>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</si>
  <si>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</si>
  <si>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</si>
  <si>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</si>
  <si>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</si>
  <si>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</si>
  <si>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</si>
  <si>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</si>
  <si>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</si>
  <si>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Taxa de aprovação (D/A):</t>
  </si>
  <si>
    <r>
      <t xml:space="preserve">Nº de </t>
    </r>
    <r>
      <rPr>
        <b/>
        <sz val="10"/>
        <color theme="1"/>
        <rFont val="Aptos"/>
        <family val="2"/>
      </rPr>
      <t>instituições nacionais</t>
    </r>
    <r>
      <rPr>
        <sz val="10"/>
        <color theme="1"/>
        <rFont val="Aptos"/>
        <family val="2"/>
      </rPr>
      <t xml:space="preserve"> nas candidaturas transnacionais:</t>
    </r>
  </si>
  <si>
    <r>
      <t xml:space="preserve">Nº de candidaturas transnacionais com </t>
    </r>
    <r>
      <rPr>
        <b/>
        <sz val="10"/>
        <color theme="1"/>
        <rFont val="Aptos"/>
        <family val="2"/>
      </rPr>
      <t>instituições nacionais</t>
    </r>
    <r>
      <rPr>
        <sz val="10"/>
        <color theme="1"/>
        <rFont val="Aptos"/>
        <family val="2"/>
      </rPr>
      <t>, selecionadas para financiamento:</t>
    </r>
  </si>
  <si>
    <r>
      <t xml:space="preserve">Nº de </t>
    </r>
    <r>
      <rPr>
        <b/>
        <sz val="10"/>
        <color theme="1"/>
        <rFont val="Aptos"/>
        <family val="2"/>
      </rPr>
      <t>instituições nacionais</t>
    </r>
    <r>
      <rPr>
        <sz val="10"/>
        <color theme="1"/>
        <rFont val="Aptos"/>
        <family val="2"/>
      </rPr>
      <t xml:space="preserve"> nas candidaturas transnacionais, selecionadas para financiamento:</t>
    </r>
  </si>
  <si>
    <t>Concurso Biodiversa+ 2021</t>
  </si>
  <si>
    <r>
      <t xml:space="preserve">Nº de candidaturas transnacionais com </t>
    </r>
    <r>
      <rPr>
        <b/>
        <sz val="10"/>
        <color theme="1"/>
        <rFont val="Aptos"/>
        <family val="2"/>
      </rPr>
      <t>instituições nacionais</t>
    </r>
    <r>
      <rPr>
        <sz val="10"/>
        <color theme="1"/>
        <rFont val="Aptos"/>
        <family val="2"/>
      </rPr>
      <t>:</t>
    </r>
  </si>
  <si>
    <t>DivProtect/0001/2021</t>
  </si>
  <si>
    <t>DivProtect/0002/2021</t>
  </si>
  <si>
    <t>DivProtect/0003/2021</t>
  </si>
  <si>
    <t>BIO-JUST</t>
  </si>
  <si>
    <t>BECOME</t>
  </si>
  <si>
    <t>DivProtect/0004/2021</t>
  </si>
  <si>
    <t>EUROSYNG</t>
  </si>
  <si>
    <t>DivProtect/0005/2021</t>
  </si>
  <si>
    <t>DivProtect/0006/2021</t>
  </si>
  <si>
    <t>FORESCUE</t>
  </si>
  <si>
    <t>DivProtect/0007/2021</t>
  </si>
  <si>
    <t>FUNACTION</t>
  </si>
  <si>
    <t>DivProtect/0008/2021</t>
  </si>
  <si>
    <t>INSPIRE</t>
  </si>
  <si>
    <t>DivProtect/0009/2021</t>
  </si>
  <si>
    <t>MOVE</t>
  </si>
  <si>
    <t>DivProtect/0010/2021</t>
  </si>
  <si>
    <t>RIPARIANET</t>
  </si>
  <si>
    <t>DivProtect/0011/2021</t>
  </si>
  <si>
    <t>SponBIODIV</t>
  </si>
  <si>
    <t>DivProtect/0012/2021</t>
  </si>
  <si>
    <t>WOLFNESS</t>
  </si>
  <si>
    <t>Miguel Bugalho</t>
  </si>
  <si>
    <t>Catarina Grilo</t>
  </si>
  <si>
    <t>Helena Freitas</t>
  </si>
  <si>
    <t>Nuno Monteiro</t>
  </si>
  <si>
    <t>Emanuel Gonçalves</t>
  </si>
  <si>
    <t>Isabel Fernandes</t>
  </si>
  <si>
    <t>Giorgio Pace</t>
  </si>
  <si>
    <t>Joana Xavier</t>
  </si>
  <si>
    <t>Maria Raquel Godinho</t>
  </si>
  <si>
    <t>World Wide Fund for Nature Portugal (WWF PORTUGAL)</t>
  </si>
  <si>
    <t>Universidade de Coimbra (UC)</t>
  </si>
  <si>
    <t>Centro de Ciências do Mar (CCMar)</t>
  </si>
  <si>
    <t>ISPA</t>
  </si>
  <si>
    <t xml:space="preserve">Associação BIOPOLIS </t>
  </si>
  <si>
    <t>Instituto Superior de Agronomia (ISA)</t>
  </si>
  <si>
    <t>Universidade do Minho (UM)</t>
  </si>
  <si>
    <t>Centro Interdisciplinar de Investigação Marinha e Ambiental (CIIMAR)</t>
  </si>
  <si>
    <t>BIOdiversity and ecosystem protection driven by Environmental JUSTice</t>
  </si>
  <si>
    <t>Biospheres as Effective Conservation Measures</t>
  </si>
  <si>
    <t>Promoting action on broad ocean challenges by delving into the past, present and future of European syngnathids</t>
  </si>
  <si>
    <t>Innovative approaches FOr RESCUE and management of algal forests in the Mediterranean Sea</t>
  </si>
  <si>
    <t>Aquatic FUNgal biodiversity: developing knowledge and strAtegies to inform ConservaTION priorities and measures</t>
  </si>
  <si>
    <t>INtegrated Spatial Planning across REalms for biodiversity and human development in a context of change</t>
  </si>
  <si>
    <t>Movescapes, connectivity hotspots and eco-evolutionary dynamics: protecting the functional role of predatory coastal fishes</t>
  </si>
  <si>
    <t>Prioritising riparian ecotones to sustain and connect multiple biodiversity and functional components in river networks</t>
  </si>
  <si>
    <t>Marine sponge biodiversity from genes to ecosystems: delivering knowledge and tools for sustainable management and conservation</t>
  </si>
  <si>
    <t>Preserving the natural heritage of wolves: a multidisciplinary approach towards effective and socially acceptable management of wolf-dog hybridization across Europe</t>
  </si>
  <si>
    <t>Barbara Costa</t>
  </si>
  <si>
    <t>Silvia Carvalho</t>
  </si>
  <si>
    <t>João Neiva</t>
  </si>
  <si>
    <t>Portugal; Noruega; Canadá; Chile; França; Africa do Sul, Suécia</t>
  </si>
  <si>
    <t>Portugal (coordenação); França; Alemanha; Grécia; Itália; Portugal (Açores); Espanha; Suécia</t>
  </si>
  <si>
    <t xml:space="preserve">Portugal; Itália; Bélgica; França; Grécia; Espanha  </t>
  </si>
  <si>
    <t>Portugal; Suécia; Estónia; Alemanha; Itália; Suíça; EUA</t>
  </si>
  <si>
    <t>Portugal; Espanha; Aústria; Grécia; Itália; Suíça; UK</t>
  </si>
  <si>
    <t>Portugal; Noruega; França; Espanha</t>
  </si>
  <si>
    <t xml:space="preserve">Portugal; Alemanha; Itália; Espanha; Suíça
</t>
  </si>
  <si>
    <t xml:space="preserve">Portugal; Alemanha; Brasil; França; Espanha; Países Baixos
</t>
  </si>
  <si>
    <t>Total_financiamento_atribuído</t>
  </si>
  <si>
    <t>Portugal (coordenação); Brasil; França; Grécia; Noruega; África do Sul; Espanha; Suécia</t>
  </si>
  <si>
    <t>Portugal; Itália; Alemanha; Eslovénia; Espanha; Suécia; Turquia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</si>
</sst>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color theme="0"/>
      <name val="Aptos"/>
      <family val="2"/>
    </font>
    <font>
      <b/>
      <sz val="10"/>
      <color theme="0"/>
      <name val="Aptos"/>
      <family val="2"/>
    </font>
    <font>
      <b/>
      <sz val="10"/>
      <color theme="1"/>
      <name val="Aptos"/>
      <family val="2"/>
    </font>
    <font>
      <sz val="10"/>
      <color theme="1"/>
      <name val="Calibri"/>
      <family val="2"/>
      <scheme val="minor"/>
    </font>
    <font>
      <sz val="10"/>
      <color theme="1"/>
      <name val="Aptos"/>
      <family val="2"/>
    </font>
    <font>
      <i/>
      <sz val="10"/>
      <color theme="1"/>
      <name val="Aptos"/>
      <family val="2"/>
    </font>
    <font>
      <u/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ptos"/>
      <family val="2"/>
    </font>
    <font>
      <sz val="10"/>
      <name val="Aptos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7">
    <xf numFmtId="0" fontId="0" fillId="0" borderId="0" xfId="0"/>
    <xf numFmtId="164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2" borderId="1" xfId="0" applyFont="1" applyFill="1" applyBorder="1"/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/>
    <xf numFmtId="0" fontId="10" fillId="0" borderId="1" xfId="0" applyFont="1" applyBorder="1" applyAlignment="1">
      <alignment horizontal="left" vertical="center" wrapText="1"/>
    </xf>
    <xf numFmtId="8" fontId="10" fillId="0" borderId="1" xfId="0" applyNumberFormat="1" applyFont="1" applyBorder="1" applyAlignment="1">
      <alignment horizontal="left" vertical="center" wrapText="1"/>
    </xf>
    <xf numFmtId="10" fontId="10" fillId="0" borderId="1" xfId="1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 wrapText="1"/>
    </xf>
    <xf numFmtId="0" fontId="9" fillId="5" borderId="6" xfId="0" applyFont="1" applyFill="1" applyBorder="1"/>
    <xf numFmtId="0" fontId="9" fillId="5" borderId="7" xfId="0" applyFont="1" applyFill="1" applyBorder="1"/>
    <xf numFmtId="0" fontId="9" fillId="5" borderId="8" xfId="0" applyFont="1" applyFill="1" applyBorder="1"/>
    <xf numFmtId="0" fontId="11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center" vertical="top"/>
    </xf>
    <xf numFmtId="164" fontId="11" fillId="3" borderId="5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top"/>
    </xf>
    <xf numFmtId="164" fontId="11" fillId="3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right" vertical="top"/>
    </xf>
    <xf numFmtId="164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/>
    </xf>
    <xf numFmtId="10" fontId="0" fillId="0" borderId="0" xfId="1" applyNumberFormat="1" applyFont="1"/>
    <xf numFmtId="164" fontId="3" fillId="4" borderId="1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C11" sqref="C11"/>
    </sheetView>
  </sheetViews>
  <sheetFormatPr defaultRowHeight="14.25" x14ac:dyDescent="0.45"/>
  <cols>
    <col min="1" max="1" width="1.86328125" bestFit="1" customWidth="1"/>
    <col min="2" max="2" width="92" customWidth="1"/>
    <col min="3" max="3" width="13.1328125" bestFit="1" customWidth="1"/>
  </cols>
  <sheetData>
    <row r="1" spans="1:3" ht="15" customHeight="1" x14ac:dyDescent="0.45">
      <c r="B1" s="9" t="s">
        <v>32</v>
      </c>
      <c r="C1" s="7"/>
    </row>
    <row r="2" spans="1:3" ht="15" customHeight="1" x14ac:dyDescent="0.45">
      <c r="A2" s="26" t="s">
        <v>17</v>
      </c>
      <c r="B2" s="8" t="s">
        <v>33</v>
      </c>
      <c r="C2" s="10">
        <v>56</v>
      </c>
    </row>
    <row r="3" spans="1:3" ht="15" customHeight="1" x14ac:dyDescent="0.45">
      <c r="A3" s="27" t="s">
        <v>18</v>
      </c>
      <c r="B3" s="8" t="s">
        <v>29</v>
      </c>
      <c r="C3" s="10">
        <v>70</v>
      </c>
    </row>
    <row r="4" spans="1:3" ht="15" customHeight="1" x14ac:dyDescent="0.45">
      <c r="A4" s="27" t="s">
        <v>19</v>
      </c>
      <c r="B4" s="8" t="s">
        <v>13</v>
      </c>
      <c r="C4" s="11">
        <v>4770921</v>
      </c>
    </row>
    <row r="5" spans="1:3" ht="15" customHeight="1" x14ac:dyDescent="0.45">
      <c r="A5" s="27" t="s">
        <v>20</v>
      </c>
      <c r="B5" s="8" t="s">
        <v>30</v>
      </c>
      <c r="C5" s="10">
        <v>10</v>
      </c>
    </row>
    <row r="6" spans="1:3" x14ac:dyDescent="0.45">
      <c r="A6" s="27" t="s">
        <v>21</v>
      </c>
      <c r="B6" s="8" t="s">
        <v>31</v>
      </c>
      <c r="C6" s="10">
        <v>12</v>
      </c>
    </row>
    <row r="7" spans="1:3" ht="26.25" x14ac:dyDescent="0.45">
      <c r="A7" s="27" t="s">
        <v>22</v>
      </c>
      <c r="B7" s="8" t="s">
        <v>14</v>
      </c>
      <c r="C7" s="11">
        <v>862406</v>
      </c>
    </row>
    <row r="8" spans="1:3" ht="15" customHeight="1" x14ac:dyDescent="0.45">
      <c r="A8" s="27" t="s">
        <v>23</v>
      </c>
      <c r="B8" s="25" t="s">
        <v>10</v>
      </c>
      <c r="C8" s="11">
        <v>500000</v>
      </c>
    </row>
    <row r="9" spans="1:3" ht="15" customHeight="1" x14ac:dyDescent="0.45">
      <c r="A9" s="27" t="s">
        <v>24</v>
      </c>
      <c r="B9" s="25" t="s">
        <v>11</v>
      </c>
      <c r="C9" s="11">
        <v>362406</v>
      </c>
    </row>
    <row r="10" spans="1:3" ht="15" customHeight="1" x14ac:dyDescent="0.45">
      <c r="A10" s="27" t="s">
        <v>25</v>
      </c>
      <c r="B10" s="8" t="s">
        <v>28</v>
      </c>
      <c r="C10" s="12">
        <f>C5/C2</f>
        <v>0.17857142857142858</v>
      </c>
    </row>
    <row r="11" spans="1:3" ht="15" customHeight="1" x14ac:dyDescent="0.45">
      <c r="A11" s="27" t="s">
        <v>26</v>
      </c>
      <c r="B11" s="8" t="s">
        <v>15</v>
      </c>
      <c r="C11" s="10">
        <v>2</v>
      </c>
    </row>
    <row r="12" spans="1:3" ht="15" customHeight="1" x14ac:dyDescent="0.45">
      <c r="A12" s="28" t="s">
        <v>27</v>
      </c>
      <c r="B12" s="8" t="s">
        <v>16</v>
      </c>
      <c r="C12" s="10">
        <v>10</v>
      </c>
    </row>
    <row r="13" spans="1:3" ht="15" customHeight="1" x14ac:dyDescent="0.45">
      <c r="B13" s="5"/>
      <c r="C13" s="4"/>
    </row>
    <row r="14" spans="1:3" ht="15" customHeight="1" x14ac:dyDescent="0.45">
      <c r="B14" s="24"/>
      <c r="C14" s="4"/>
    </row>
    <row r="15" spans="1:3" x14ac:dyDescent="0.45">
      <c r="B15" s="6"/>
      <c r="C15" s="4"/>
    </row>
    <row r="16" spans="1:3" x14ac:dyDescent="0.45">
      <c r="C16" s="45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07BF9-0600-4674-88F8-6AD3556FC96D}">
  <dimension ref="A1:M17"/>
  <sheetViews>
    <sheetView workbookViewId="0">
      <selection activeCell="A8" sqref="A8"/>
    </sheetView>
  </sheetViews>
  <sheetFormatPr defaultColWidth="9" defaultRowHeight="15" customHeight="1" x14ac:dyDescent="0.45"/>
  <cols>
    <col min="1" max="1" width="18.86328125" style="17" bestFit="1" customWidth="1"/>
    <col min="2" max="2" width="16.1328125" style="17" bestFit="1" customWidth="1"/>
    <col min="3" max="3" width="49.1328125" style="3" customWidth="1"/>
    <col min="4" max="4" width="11.1328125" style="3" customWidth="1"/>
    <col min="5" max="5" width="21" style="3" customWidth="1"/>
    <col min="6" max="6" width="29.265625" style="3" customWidth="1"/>
    <col min="7" max="7" width="55.59765625" style="3" customWidth="1"/>
    <col min="8" max="8" width="25.265625" style="3" bestFit="1" customWidth="1"/>
    <col min="9" max="9" width="19" style="3" bestFit="1" customWidth="1"/>
    <col min="10" max="10" width="27.265625" style="17" customWidth="1"/>
    <col min="11" max="16384" width="9" style="17"/>
  </cols>
  <sheetData>
    <row r="1" spans="1:13" ht="15" customHeight="1" x14ac:dyDescent="0.45">
      <c r="A1" s="16" t="s">
        <v>0</v>
      </c>
      <c r="B1" s="16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40" t="s">
        <v>94</v>
      </c>
    </row>
    <row r="2" spans="1:13" s="30" customFormat="1" ht="14.65" customHeight="1" x14ac:dyDescent="0.45">
      <c r="A2" s="18" t="s">
        <v>34</v>
      </c>
      <c r="B2" s="13" t="s">
        <v>37</v>
      </c>
      <c r="C2" s="23" t="s">
        <v>73</v>
      </c>
      <c r="D2" s="23" t="s">
        <v>9</v>
      </c>
      <c r="E2" s="23" t="s">
        <v>56</v>
      </c>
      <c r="F2" s="31" t="s">
        <v>93</v>
      </c>
      <c r="G2" s="29" t="s">
        <v>70</v>
      </c>
      <c r="H2" s="36">
        <v>28779.95</v>
      </c>
      <c r="I2" s="39">
        <v>20860.05</v>
      </c>
      <c r="J2" s="43">
        <f>H2+I2</f>
        <v>49640</v>
      </c>
      <c r="K2" s="33"/>
    </row>
    <row r="3" spans="1:13" s="19" customFormat="1" ht="14.25" x14ac:dyDescent="0.4">
      <c r="A3" s="18" t="s">
        <v>35</v>
      </c>
      <c r="B3" s="13" t="s">
        <v>37</v>
      </c>
      <c r="C3" s="21" t="s">
        <v>73</v>
      </c>
      <c r="D3" s="21" t="s">
        <v>9</v>
      </c>
      <c r="E3" s="21" t="s">
        <v>57</v>
      </c>
      <c r="F3" s="21" t="s">
        <v>93</v>
      </c>
      <c r="G3" s="20" t="s">
        <v>65</v>
      </c>
      <c r="H3" s="36">
        <v>17375.23</v>
      </c>
      <c r="I3" s="37">
        <v>12593.77</v>
      </c>
      <c r="J3" s="43">
        <f t="shared" ref="J3:J13" si="0">H3+I3</f>
        <v>29969</v>
      </c>
      <c r="K3" s="33"/>
      <c r="L3" s="30"/>
      <c r="M3" s="30"/>
    </row>
    <row r="4" spans="1:13" s="19" customFormat="1" ht="14.25" x14ac:dyDescent="0.45">
      <c r="A4" s="18" t="s">
        <v>36</v>
      </c>
      <c r="B4" s="13" t="s">
        <v>38</v>
      </c>
      <c r="C4" s="23" t="s">
        <v>74</v>
      </c>
      <c r="D4" s="21" t="s">
        <v>9</v>
      </c>
      <c r="E4" s="21" t="s">
        <v>58</v>
      </c>
      <c r="F4" s="32" t="s">
        <v>86</v>
      </c>
      <c r="G4" s="22" t="s">
        <v>66</v>
      </c>
      <c r="H4" s="36">
        <v>46381.29</v>
      </c>
      <c r="I4" s="37">
        <v>33617.71</v>
      </c>
      <c r="J4" s="43">
        <f t="shared" si="0"/>
        <v>79999</v>
      </c>
      <c r="K4" s="33"/>
      <c r="L4" s="30"/>
      <c r="M4" s="30"/>
    </row>
    <row r="5" spans="1:13" s="19" customFormat="1" ht="14.25" x14ac:dyDescent="0.4">
      <c r="A5" s="18" t="s">
        <v>39</v>
      </c>
      <c r="B5" s="15" t="s">
        <v>40</v>
      </c>
      <c r="C5" s="23" t="s">
        <v>75</v>
      </c>
      <c r="D5" s="21" t="s">
        <v>12</v>
      </c>
      <c r="E5" s="21" t="s">
        <v>59</v>
      </c>
      <c r="F5" s="20" t="s">
        <v>87</v>
      </c>
      <c r="G5" s="20" t="s">
        <v>69</v>
      </c>
      <c r="H5" s="36">
        <v>69137.97</v>
      </c>
      <c r="I5" s="37">
        <v>50112.03</v>
      </c>
      <c r="J5" s="43">
        <f t="shared" si="0"/>
        <v>119250</v>
      </c>
      <c r="K5" s="33"/>
      <c r="L5" s="30"/>
      <c r="M5" s="30"/>
    </row>
    <row r="6" spans="1:13" s="19" customFormat="1" ht="14.25" x14ac:dyDescent="0.4">
      <c r="A6" s="18" t="s">
        <v>41</v>
      </c>
      <c r="B6" s="14" t="s">
        <v>40</v>
      </c>
      <c r="C6" s="23" t="s">
        <v>75</v>
      </c>
      <c r="D6" s="21" t="s">
        <v>9</v>
      </c>
      <c r="E6" s="21" t="s">
        <v>60</v>
      </c>
      <c r="F6" s="20" t="s">
        <v>87</v>
      </c>
      <c r="G6" s="22" t="s">
        <v>68</v>
      </c>
      <c r="H6" s="36">
        <v>0</v>
      </c>
      <c r="I6" s="37">
        <v>0</v>
      </c>
      <c r="J6" s="43">
        <f t="shared" si="0"/>
        <v>0</v>
      </c>
      <c r="L6" s="30"/>
      <c r="M6" s="30"/>
    </row>
    <row r="7" spans="1:13" s="19" customFormat="1" ht="14.25" x14ac:dyDescent="0.4">
      <c r="A7" s="18" t="s">
        <v>42</v>
      </c>
      <c r="B7" s="14" t="s">
        <v>43</v>
      </c>
      <c r="C7" s="23" t="s">
        <v>76</v>
      </c>
      <c r="D7" s="21" t="s">
        <v>9</v>
      </c>
      <c r="E7" s="21" t="s">
        <v>85</v>
      </c>
      <c r="F7" s="20" t="s">
        <v>88</v>
      </c>
      <c r="G7" s="22" t="s">
        <v>67</v>
      </c>
      <c r="H7" s="36">
        <v>41743.68</v>
      </c>
      <c r="I7" s="37">
        <v>30256.32</v>
      </c>
      <c r="J7" s="43">
        <f t="shared" si="0"/>
        <v>72000</v>
      </c>
      <c r="K7" s="34"/>
      <c r="L7" s="30"/>
      <c r="M7" s="30"/>
    </row>
    <row r="8" spans="1:13" s="19" customFormat="1" ht="14.25" x14ac:dyDescent="0.4">
      <c r="A8" s="18" t="s">
        <v>44</v>
      </c>
      <c r="B8" s="13" t="s">
        <v>45</v>
      </c>
      <c r="C8" s="20" t="s">
        <v>77</v>
      </c>
      <c r="D8" s="21" t="s">
        <v>9</v>
      </c>
      <c r="E8" s="21" t="s">
        <v>61</v>
      </c>
      <c r="F8" s="20" t="s">
        <v>89</v>
      </c>
      <c r="G8" s="22" t="s">
        <v>71</v>
      </c>
      <c r="H8" s="36">
        <v>46318.09</v>
      </c>
      <c r="I8" s="37">
        <v>33571.910000000003</v>
      </c>
      <c r="J8" s="43">
        <f t="shared" si="0"/>
        <v>79890</v>
      </c>
      <c r="K8" s="34"/>
      <c r="L8" s="30"/>
      <c r="M8" s="30"/>
    </row>
    <row r="9" spans="1:13" s="19" customFormat="1" ht="14.25" x14ac:dyDescent="0.4">
      <c r="A9" s="18" t="s">
        <v>46</v>
      </c>
      <c r="B9" s="13" t="s">
        <v>47</v>
      </c>
      <c r="C9" s="23" t="s">
        <v>78</v>
      </c>
      <c r="D9" s="21" t="s">
        <v>9</v>
      </c>
      <c r="E9" s="21" t="s">
        <v>84</v>
      </c>
      <c r="F9" s="20" t="s">
        <v>90</v>
      </c>
      <c r="G9" s="22" t="s">
        <v>69</v>
      </c>
      <c r="H9" s="36">
        <v>41686.86</v>
      </c>
      <c r="I9" s="37">
        <v>30215.14</v>
      </c>
      <c r="J9" s="43">
        <f t="shared" si="0"/>
        <v>71902</v>
      </c>
      <c r="K9" s="34"/>
      <c r="L9" s="30"/>
      <c r="M9" s="30"/>
    </row>
    <row r="10" spans="1:13" s="19" customFormat="1" ht="14.25" x14ac:dyDescent="0.4">
      <c r="A10" s="18" t="s">
        <v>48</v>
      </c>
      <c r="B10" s="15" t="s">
        <v>49</v>
      </c>
      <c r="C10" s="23" t="s">
        <v>79</v>
      </c>
      <c r="D10" s="21" t="s">
        <v>9</v>
      </c>
      <c r="E10" s="21" t="s">
        <v>83</v>
      </c>
      <c r="F10" s="20" t="s">
        <v>91</v>
      </c>
      <c r="G10" s="22" t="s">
        <v>67</v>
      </c>
      <c r="H10" s="36">
        <v>46292</v>
      </c>
      <c r="I10" s="37">
        <v>33553</v>
      </c>
      <c r="J10" s="43">
        <f t="shared" si="0"/>
        <v>79845</v>
      </c>
      <c r="K10" s="34"/>
      <c r="L10" s="30"/>
      <c r="M10" s="30"/>
    </row>
    <row r="11" spans="1:13" s="19" customFormat="1" ht="14.25" x14ac:dyDescent="0.4">
      <c r="A11" s="18" t="s">
        <v>50</v>
      </c>
      <c r="B11" s="13" t="s">
        <v>51</v>
      </c>
      <c r="C11" s="20" t="s">
        <v>80</v>
      </c>
      <c r="D11" s="21" t="s">
        <v>9</v>
      </c>
      <c r="E11" s="21" t="s">
        <v>62</v>
      </c>
      <c r="F11" s="20" t="s">
        <v>92</v>
      </c>
      <c r="G11" s="22" t="s">
        <v>71</v>
      </c>
      <c r="H11" s="36">
        <v>46350.559999999998</v>
      </c>
      <c r="I11" s="37">
        <v>33595.440000000002</v>
      </c>
      <c r="J11" s="43">
        <f t="shared" si="0"/>
        <v>79946</v>
      </c>
      <c r="K11" s="34"/>
      <c r="L11" s="30"/>
      <c r="M11" s="30"/>
    </row>
    <row r="12" spans="1:13" s="19" customFormat="1" ht="14.25" x14ac:dyDescent="0.4">
      <c r="A12" s="18" t="s">
        <v>52</v>
      </c>
      <c r="B12" s="13" t="s">
        <v>53</v>
      </c>
      <c r="C12" s="20" t="s">
        <v>81</v>
      </c>
      <c r="D12" s="21" t="s">
        <v>12</v>
      </c>
      <c r="E12" s="21" t="s">
        <v>63</v>
      </c>
      <c r="F12" s="20" t="s">
        <v>95</v>
      </c>
      <c r="G12" s="22" t="s">
        <v>72</v>
      </c>
      <c r="H12" s="36">
        <v>69558.31</v>
      </c>
      <c r="I12" s="37">
        <v>50416.69</v>
      </c>
      <c r="J12" s="43">
        <f t="shared" si="0"/>
        <v>119975</v>
      </c>
      <c r="K12" s="34"/>
      <c r="L12" s="30"/>
      <c r="M12" s="30"/>
    </row>
    <row r="13" spans="1:13" s="19" customFormat="1" ht="14.25" x14ac:dyDescent="0.4">
      <c r="A13" s="18" t="s">
        <v>54</v>
      </c>
      <c r="B13" s="13" t="s">
        <v>55</v>
      </c>
      <c r="C13" s="20" t="s">
        <v>82</v>
      </c>
      <c r="D13" s="21" t="s">
        <v>9</v>
      </c>
      <c r="E13" s="21" t="s">
        <v>64</v>
      </c>
      <c r="F13" s="20" t="s">
        <v>96</v>
      </c>
      <c r="G13" s="20" t="s">
        <v>69</v>
      </c>
      <c r="H13" s="38">
        <v>46376.06</v>
      </c>
      <c r="I13" s="37">
        <v>33613.94</v>
      </c>
      <c r="J13" s="43">
        <f t="shared" si="0"/>
        <v>79990</v>
      </c>
      <c r="K13" s="34"/>
      <c r="L13" s="30"/>
      <c r="M13" s="30"/>
    </row>
    <row r="14" spans="1:13" ht="15" customHeight="1" x14ac:dyDescent="0.45">
      <c r="G14" s="42"/>
      <c r="H14" s="44">
        <f>SUM(H2:H13)</f>
        <v>500000</v>
      </c>
      <c r="I14" s="46">
        <f>SUM(I2:I13)</f>
        <v>362406</v>
      </c>
      <c r="J14" s="44">
        <f>SUM(J2:J13)</f>
        <v>862406</v>
      </c>
    </row>
    <row r="15" spans="1:13" ht="15" customHeight="1" x14ac:dyDescent="0.45">
      <c r="L15" s="35"/>
      <c r="M15" s="35"/>
    </row>
    <row r="16" spans="1:13" ht="15" customHeight="1" x14ac:dyDescent="0.45">
      <c r="M16" s="35"/>
    </row>
    <row r="17" spans="12:13" ht="15" customHeight="1" x14ac:dyDescent="0.45">
      <c r="L17" s="41"/>
      <c r="M17" s="41"/>
    </row>
  </sheetData>
  <sheetProtection selectLockedCells="1" selectUnlockedCells="1"/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Tabela_resultados</vt:lpstr>
      <vt:lpstr>IP_IR_selec_financiamento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Mauricio</dc:creator>
  <cp:lastModifiedBy>FCT</cp:lastModifiedBy>
  <dcterms:created xsi:type="dcterms:W3CDTF">2015-06-05T18:19:34Z</dcterms:created>
  <dcterms:modified xsi:type="dcterms:W3CDTF">2025-07-17T09:33:37Z</dcterms:modified>
</cp:coreProperties>
</file>