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fctmctes-my.sharepoint.com/personal/alexandre_mauricio_fct_pt/Documents/01.Area_trabalho/10.COORD PE/01.Parcerias_Europeias/01.Chips_JU/Resultado_CTC_publicacao/"/>
    </mc:Choice>
  </mc:AlternateContent>
  <xr:revisionPtr revIDLastSave="9" documentId="8_{368189F0-98C6-4DFF-894B-8FF5FB1B1A3E}" xr6:coauthVersionLast="47" xr6:coauthVersionMax="47" xr10:uidLastSave="{5BC11DDE-A390-42A0-B10B-055E0BBAD7E7}"/>
  <workbookProtection workbookAlgorithmName="SHA-512" workbookHashValue="k9zO7I3EASPaj9P1rXCcsP7C7chJRIkPzeui0na6ndLV5bFmOHHlSHYRAvg7TQ4RraHTZCggIOAo8qwH1oZttw==" workbookSaltValue="WXr3uKv1tYKXNq7zRGXpPQ==" workbookSpinCount="100000" lockStructure="1"/>
  <bookViews>
    <workbookView xWindow="38280" yWindow="3930" windowWidth="29040" windowHeight="15720" activeTab="1" xr2:uid="{00000000-000D-0000-FFFF-FFFF00000000}"/>
  </bookViews>
  <sheets>
    <sheet name="Tabela_resultados" sheetId="1" r:id="rId1"/>
    <sheet name="IP_IR_selec_financiament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" l="1"/>
  <c r="J13" i="2"/>
  <c r="H13" i="2"/>
  <c r="J3" i="2"/>
  <c r="J4" i="2"/>
  <c r="J5" i="2"/>
  <c r="J6" i="2"/>
  <c r="J7" i="2"/>
  <c r="J8" i="2"/>
  <c r="J9" i="2"/>
  <c r="J10" i="2"/>
  <c r="J11" i="2"/>
  <c r="J12" i="2"/>
  <c r="J2" i="2"/>
  <c r="C10" i="1"/>
  <c r="C11" i="1"/>
</calcChain>
</file>

<file path=xl/sharedStrings.xml><?xml version="1.0" encoding="utf-8"?>
<sst xmlns="http://schemas.openxmlformats.org/spreadsheetml/2006/main" count="112" uniqueCount="74">
  <si>
    <t>ID_referência</t>
  </si>
  <si>
    <t>Acrónimo_projeto</t>
  </si>
  <si>
    <t>Título_projeto</t>
  </si>
  <si>
    <t>Perfil_IR</t>
  </si>
  <si>
    <t>Nome_IR</t>
  </si>
  <si>
    <t xml:space="preserve">Países _integrantes_consórcio </t>
  </si>
  <si>
    <t>Nome_IP</t>
  </si>
  <si>
    <t xml:space="preserve">Financiamento_nacional (OE) </t>
  </si>
  <si>
    <t>Cofinanciamento_UE</t>
  </si>
  <si>
    <t>Participante</t>
  </si>
  <si>
    <r>
      <t xml:space="preserve">Financiamento solicitado à FCT pelas </t>
    </r>
    <r>
      <rPr>
        <b/>
        <sz val="10"/>
        <color theme="1"/>
        <rFont val="Aptos"/>
        <family val="2"/>
      </rPr>
      <t>instituições nacionais</t>
    </r>
    <r>
      <rPr>
        <sz val="10"/>
        <color theme="1"/>
        <rFont val="Aptos"/>
        <family val="2"/>
      </rPr>
      <t>:</t>
    </r>
  </si>
  <si>
    <r>
      <t xml:space="preserve">Nº de </t>
    </r>
    <r>
      <rPr>
        <b/>
        <sz val="10"/>
        <color theme="1"/>
        <rFont val="Aptos"/>
        <family val="2"/>
      </rPr>
      <t>instituições nacionais</t>
    </r>
    <r>
      <rPr>
        <sz val="10"/>
        <color theme="1"/>
        <rFont val="Aptos"/>
        <family val="2"/>
      </rPr>
      <t xml:space="preserve"> financiadas pela FCT </t>
    </r>
    <r>
      <rPr>
        <u/>
        <sz val="10"/>
        <color theme="1"/>
        <rFont val="Aptos"/>
        <family val="2"/>
      </rPr>
      <t>coordenadoras</t>
    </r>
    <r>
      <rPr>
        <sz val="10"/>
        <color theme="1"/>
        <rFont val="Aptos"/>
        <family val="2"/>
      </rPr>
      <t xml:space="preserve"> de consórcio:</t>
    </r>
  </si>
  <si>
    <r>
      <t>Nº de</t>
    </r>
    <r>
      <rPr>
        <b/>
        <sz val="10"/>
        <color theme="1"/>
        <rFont val="Aptos"/>
        <family val="2"/>
      </rPr>
      <t xml:space="preserve"> instituições nacionais</t>
    </r>
    <r>
      <rPr>
        <sz val="10"/>
        <color theme="1"/>
        <rFont val="Aptos"/>
        <family val="2"/>
      </rPr>
      <t xml:space="preserve"> financiadas pela FCT </t>
    </r>
    <r>
      <rPr>
        <u/>
        <sz val="10"/>
        <color theme="1"/>
        <rFont val="Aptos"/>
        <family val="2"/>
      </rPr>
      <t>participantes</t>
    </r>
    <r>
      <rPr>
        <sz val="10"/>
        <color theme="1"/>
        <rFont val="Aptos"/>
        <family val="2"/>
      </rPr>
      <t xml:space="preserve"> em consórcio:</t>
    </r>
  </si>
  <si>
    <t>A</t>
  </si>
  <si>
    <t>B</t>
  </si>
  <si>
    <t>C</t>
  </si>
  <si>
    <t>D</t>
  </si>
  <si>
    <t>E</t>
  </si>
  <si>
    <t>F</t>
  </si>
  <si>
    <t>H</t>
  </si>
  <si>
    <t>I</t>
  </si>
  <si>
    <t>J</t>
  </si>
  <si>
    <t>K</t>
  </si>
  <si>
    <t>Taxa de aprovação (D/A):</t>
  </si>
  <si>
    <r>
      <t xml:space="preserve">Nº de </t>
    </r>
    <r>
      <rPr>
        <b/>
        <sz val="10"/>
        <color theme="1"/>
        <rFont val="Aptos"/>
        <family val="2"/>
      </rPr>
      <t>instituições nacionais</t>
    </r>
    <r>
      <rPr>
        <sz val="10"/>
        <color theme="1"/>
        <rFont val="Aptos"/>
        <family val="2"/>
      </rPr>
      <t xml:space="preserve"> nas candidaturas transnacionais:</t>
    </r>
  </si>
  <si>
    <r>
      <t xml:space="preserve">Nº de candidaturas transnacionais com </t>
    </r>
    <r>
      <rPr>
        <b/>
        <sz val="10"/>
        <color theme="1"/>
        <rFont val="Aptos"/>
        <family val="2"/>
      </rPr>
      <t>instituições nacionais</t>
    </r>
    <r>
      <rPr>
        <sz val="10"/>
        <color theme="1"/>
        <rFont val="Aptos"/>
        <family val="2"/>
      </rPr>
      <t>, selecionadas para financiamento:</t>
    </r>
  </si>
  <si>
    <r>
      <t xml:space="preserve">Nº de </t>
    </r>
    <r>
      <rPr>
        <b/>
        <sz val="10"/>
        <color theme="1"/>
        <rFont val="Aptos"/>
        <family val="2"/>
      </rPr>
      <t>instituições nacionais</t>
    </r>
    <r>
      <rPr>
        <sz val="10"/>
        <color theme="1"/>
        <rFont val="Aptos"/>
        <family val="2"/>
      </rPr>
      <t xml:space="preserve"> nas candidaturas transnacionais, selecionadas para financiamento:</t>
    </r>
  </si>
  <si>
    <r>
      <t xml:space="preserve">Nº de candidaturas transnacionais com </t>
    </r>
    <r>
      <rPr>
        <b/>
        <sz val="10"/>
        <color theme="1"/>
        <rFont val="Aptos"/>
        <family val="2"/>
      </rPr>
      <t>instituições nacionais</t>
    </r>
    <r>
      <rPr>
        <sz val="10"/>
        <color theme="1"/>
        <rFont val="Aptos"/>
        <family val="2"/>
      </rPr>
      <t>:</t>
    </r>
  </si>
  <si>
    <t>INSTITUTO SUPERIOR DE ENGENHARIA DO PORTO</t>
  </si>
  <si>
    <t>Arrowhead FPVN</t>
  </si>
  <si>
    <t>NerveRepack</t>
  </si>
  <si>
    <t>R-PODID</t>
  </si>
  <si>
    <t>SUSTRONICS</t>
  </si>
  <si>
    <t>Instituto Piaget – Cooperativa para Desenvolvimento Integral e Ecológico</t>
  </si>
  <si>
    <t>UNPARALLEL INNOVATION LDA</t>
  </si>
  <si>
    <t>UNINOVA-INSTITUTO DE DESENVOLVIMENTO DE NOVAS TECNOLOGIAS-ASSOCIACAO</t>
  </si>
  <si>
    <t>INEGI - INSTITUTO DE CIENCIA E INOVACAO EM ENGENHARIA MECANICA E ENGENHARIA INDUSTRIAL</t>
  </si>
  <si>
    <t>ADTECHNOLOGIES, UNIPESSOAL LDA</t>
  </si>
  <si>
    <t>INSTITUTO DE TELECOMUNICACOES</t>
  </si>
  <si>
    <t>Greensphere Lda</t>
  </si>
  <si>
    <t>PLUX - WIRELESS BIOSIGNALS S.A.</t>
  </si>
  <si>
    <t>PDM&amp;FC</t>
  </si>
  <si>
    <t>PIEP</t>
  </si>
  <si>
    <t>Arrowhead Flexible Production Value Networks</t>
  </si>
  <si>
    <t>Portugal; Suécia; Noruega; Itália; Alemanha; Hungria; Austria; Finlandia; Espanha; Dinamarca; Polónia; Roménia</t>
  </si>
  <si>
    <t>Luís Lino Ferreira</t>
  </si>
  <si>
    <t>Bruno Almeida</t>
  </si>
  <si>
    <t>Pedro Malo</t>
  </si>
  <si>
    <t>Luís Moreira</t>
  </si>
  <si>
    <t>Intelligent neural system for bidirectional connection with exoprostheses and exoskeletons</t>
  </si>
  <si>
    <t>Portugal; Roménia; Alemanha; Noruega; Itália; Holanda; Grécia; Polónia; Espanha; Suíça</t>
  </si>
  <si>
    <t>Carmen Sguazzo</t>
  </si>
  <si>
    <t>Sérgio Silva</t>
  </si>
  <si>
    <t>Reliable Powerdown for Industrial Drives</t>
  </si>
  <si>
    <t>Portugal; Alemanha; Turquia; Holanda; Chéquia; Letónia; Itália; Grécia; Lituãnia; Austria; Roménia</t>
  </si>
  <si>
    <t>Joaquim Bastos</t>
  </si>
  <si>
    <t>Luís Campos</t>
  </si>
  <si>
    <t>Manuel Oliveira</t>
  </si>
  <si>
    <t>Sustainable and green electronics for circular economy</t>
  </si>
  <si>
    <t>Portugal; Holanda; Austria; Alemanha; Espanha; Finlandia; França; Letónia; Polónia; Suécia; Suíça</t>
  </si>
  <si>
    <t>Ricardo Freitas</t>
  </si>
  <si>
    <t>Pedro Duque</t>
  </si>
  <si>
    <t>HORIZON-KDT-JU-2022-1-IA-TOPIC-1</t>
  </si>
  <si>
    <t>HORIZON-KDT-JU-2022-2-RIA-TOPIC-1</t>
  </si>
  <si>
    <t>HORIZON-KDT-JU-2022-2-RIA-FOCUS-TOPIC-2</t>
  </si>
  <si>
    <t>KDT-JU-2022-2-RIA-FOCUS-TOPIC-2</t>
  </si>
  <si>
    <r>
      <t xml:space="preserve">Financiamento atribuído pela FCT  (OE) às </t>
    </r>
    <r>
      <rPr>
        <b/>
        <sz val="10"/>
        <color theme="1"/>
        <rFont val="Aptos"/>
        <family val="2"/>
      </rPr>
      <t>instituições nacionais</t>
    </r>
    <r>
      <rPr>
        <sz val="10"/>
        <color theme="1"/>
        <rFont val="Aptos"/>
        <family val="2"/>
      </rPr>
      <t xml:space="preserve"> inseridas em candidaturas selecionadas para financiamento:</t>
    </r>
  </si>
  <si>
    <r>
      <t xml:space="preserve">Financiamento atribuido pela KDT JU (UE) às </t>
    </r>
    <r>
      <rPr>
        <b/>
        <sz val="10"/>
        <color theme="1"/>
        <rFont val="Aptos"/>
        <family val="2"/>
      </rPr>
      <t>instituições nacionais</t>
    </r>
    <r>
      <rPr>
        <sz val="10"/>
        <color theme="1"/>
        <rFont val="Aptos"/>
        <family val="2"/>
      </rPr>
      <t xml:space="preserve"> inseridas em candidaturas selecionadas para financiamento:</t>
    </r>
  </si>
  <si>
    <r>
      <t xml:space="preserve">Financiamento solicitado à KDT JU (UE) pelas </t>
    </r>
    <r>
      <rPr>
        <b/>
        <sz val="10"/>
        <color theme="1"/>
        <rFont val="Aptos"/>
        <family val="2"/>
      </rPr>
      <t>instituições nacionais</t>
    </r>
    <r>
      <rPr>
        <sz val="10"/>
        <color theme="1"/>
        <rFont val="Aptos"/>
        <family val="2"/>
      </rPr>
      <t>:</t>
    </r>
  </si>
  <si>
    <t>Total de financiamento atribuído (FCT+UE) às instituições nacionais inseridas em candidaturas selecionadas para financiamento:</t>
  </si>
  <si>
    <t>Concurso KDT JU 2022</t>
  </si>
  <si>
    <t>Total_financiamento_atribuído</t>
  </si>
  <si>
    <t>G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</si>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</sst>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0"/>
      <color theme="0"/>
      <name val="Aptos"/>
      <family val="2"/>
    </font>
    <font>
      <b/>
      <sz val="10"/>
      <color theme="0"/>
      <name val="Aptos"/>
      <family val="2"/>
    </font>
    <font>
      <b/>
      <sz val="10"/>
      <color theme="1"/>
      <name val="Aptos"/>
      <family val="2"/>
    </font>
    <font>
      <sz val="10"/>
      <color theme="1"/>
      <name val="Calibri"/>
      <family val="2"/>
      <scheme val="minor"/>
    </font>
    <font>
      <sz val="10"/>
      <color theme="1"/>
      <name val="Aptos"/>
      <family val="2"/>
    </font>
    <font>
      <i/>
      <sz val="10"/>
      <color theme="1"/>
      <name val="Aptos"/>
      <family val="2"/>
    </font>
    <font>
      <u/>
      <sz val="10"/>
      <color theme="1"/>
      <name val="Aptos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ptos"/>
      <family val="2"/>
    </font>
    <font>
      <sz val="10"/>
      <name val="Aptos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9">
    <xf numFmtId="0" fontId="0" fillId="0" borderId="0" xfId="0"/>
    <xf numFmtId="164" fontId="2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1" fillId="2" borderId="1" xfId="0" applyFont="1" applyFill="1" applyBorder="1"/>
    <xf numFmtId="0" fontId="2" fillId="2" borderId="1" xfId="0" applyFont="1" applyFill="1" applyBorder="1"/>
    <xf numFmtId="164" fontId="11" fillId="3" borderId="1" xfId="0" applyNumberFormat="1" applyFont="1" applyFill="1" applyBorder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1" fillId="0" borderId="1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9" fillId="4" borderId="2" xfId="0" applyFont="1" applyFill="1" applyBorder="1"/>
    <xf numFmtId="0" fontId="9" fillId="4" borderId="3" xfId="0" applyFont="1" applyFill="1" applyBorder="1"/>
    <xf numFmtId="0" fontId="9" fillId="4" borderId="4" xfId="0" applyFont="1" applyFill="1" applyBorder="1"/>
    <xf numFmtId="0" fontId="11" fillId="0" borderId="1" xfId="0" applyFont="1" applyBorder="1" applyAlignment="1">
      <alignment horizontal="left" wrapText="1"/>
    </xf>
    <xf numFmtId="164" fontId="11" fillId="0" borderId="1" xfId="0" applyNumberFormat="1" applyFont="1" applyBorder="1" applyAlignment="1">
      <alignment horizontal="left" vertical="top"/>
    </xf>
    <xf numFmtId="164" fontId="4" fillId="0" borderId="0" xfId="0" applyNumberFormat="1" applyFont="1"/>
    <xf numFmtId="164" fontId="3" fillId="0" borderId="1" xfId="0" applyNumberFormat="1" applyFont="1" applyBorder="1" applyAlignment="1">
      <alignment horizontal="left" vertical="top"/>
    </xf>
    <xf numFmtId="164" fontId="3" fillId="3" borderId="1" xfId="0" applyNumberFormat="1" applyFont="1" applyFill="1" applyBorder="1" applyAlignment="1">
      <alignment horizontal="left" vertical="top"/>
    </xf>
    <xf numFmtId="164" fontId="10" fillId="0" borderId="1" xfId="0" applyNumberFormat="1" applyFont="1" applyBorder="1" applyAlignment="1">
      <alignment horizontal="left" vertical="top"/>
    </xf>
    <xf numFmtId="0" fontId="5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8" fontId="10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65" fontId="10" fillId="0" borderId="1" xfId="1" applyNumberFormat="1" applyFont="1" applyFill="1" applyBorder="1" applyAlignment="1">
      <alignment horizontal="left" vertical="center" wrapText="1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zoomScaleNormal="100" workbookViewId="0">
      <selection activeCell="B2" sqref="B2:C13"/>
    </sheetView>
  </sheetViews>
  <sheetFormatPr defaultRowHeight="14.25" x14ac:dyDescent="0.45"/>
  <cols>
    <col min="1" max="1" width="1.86328125" bestFit="1" customWidth="1"/>
    <col min="2" max="2" width="92" customWidth="1"/>
    <col min="3" max="3" width="14.265625" bestFit="1" customWidth="1"/>
  </cols>
  <sheetData>
    <row r="1" spans="1:3" ht="15" customHeight="1" x14ac:dyDescent="0.45">
      <c r="B1" s="8" t="s">
        <v>70</v>
      </c>
      <c r="C1" s="7"/>
    </row>
    <row r="2" spans="1:3" ht="15" customHeight="1" x14ac:dyDescent="0.45">
      <c r="A2" s="15" t="s">
        <v>13</v>
      </c>
      <c r="B2" s="24" t="s">
        <v>27</v>
      </c>
      <c r="C2" s="25">
        <v>8</v>
      </c>
    </row>
    <row r="3" spans="1:3" ht="15" customHeight="1" x14ac:dyDescent="0.45">
      <c r="A3" s="16" t="s">
        <v>14</v>
      </c>
      <c r="B3" s="24" t="s">
        <v>24</v>
      </c>
      <c r="C3" s="25">
        <v>21</v>
      </c>
    </row>
    <row r="4" spans="1:3" ht="15" customHeight="1" x14ac:dyDescent="0.45">
      <c r="A4" s="16" t="s">
        <v>15</v>
      </c>
      <c r="B4" s="24" t="s">
        <v>10</v>
      </c>
      <c r="C4" s="26">
        <v>2928468.25</v>
      </c>
    </row>
    <row r="5" spans="1:3" ht="15" customHeight="1" x14ac:dyDescent="0.45">
      <c r="A5" s="16" t="s">
        <v>16</v>
      </c>
      <c r="B5" s="24" t="s">
        <v>68</v>
      </c>
      <c r="C5" s="26">
        <v>3080729.5199999996</v>
      </c>
    </row>
    <row r="6" spans="1:3" ht="15" customHeight="1" x14ac:dyDescent="0.45">
      <c r="A6" s="16" t="s">
        <v>17</v>
      </c>
      <c r="B6" s="24" t="s">
        <v>25</v>
      </c>
      <c r="C6" s="25">
        <v>4</v>
      </c>
    </row>
    <row r="7" spans="1:3" x14ac:dyDescent="0.45">
      <c r="A7" s="16" t="s">
        <v>18</v>
      </c>
      <c r="B7" s="24" t="s">
        <v>26</v>
      </c>
      <c r="C7" s="25">
        <v>11</v>
      </c>
    </row>
    <row r="8" spans="1:3" ht="26.25" x14ac:dyDescent="0.45">
      <c r="A8" s="16" t="s">
        <v>72</v>
      </c>
      <c r="B8" s="24" t="s">
        <v>66</v>
      </c>
      <c r="C8" s="26">
        <v>1999419.25</v>
      </c>
    </row>
    <row r="9" spans="1:3" ht="23.25" customHeight="1" x14ac:dyDescent="0.45">
      <c r="A9" s="16" t="s">
        <v>19</v>
      </c>
      <c r="B9" s="27" t="s">
        <v>67</v>
      </c>
      <c r="C9" s="26">
        <v>1489374.14</v>
      </c>
    </row>
    <row r="10" spans="1:3" ht="23.25" customHeight="1" x14ac:dyDescent="0.45">
      <c r="A10" s="16" t="s">
        <v>20</v>
      </c>
      <c r="B10" s="27" t="s">
        <v>69</v>
      </c>
      <c r="C10" s="26">
        <f>C8+C9</f>
        <v>3488793.3899999997</v>
      </c>
    </row>
    <row r="11" spans="1:3" ht="15" customHeight="1" x14ac:dyDescent="0.45">
      <c r="A11" s="16" t="s">
        <v>21</v>
      </c>
      <c r="B11" s="24" t="s">
        <v>23</v>
      </c>
      <c r="C11" s="28">
        <f>C6/C2</f>
        <v>0.5</v>
      </c>
    </row>
    <row r="12" spans="1:3" ht="15" customHeight="1" x14ac:dyDescent="0.45">
      <c r="A12" s="16" t="s">
        <v>22</v>
      </c>
      <c r="B12" s="24" t="s">
        <v>11</v>
      </c>
      <c r="C12" s="25">
        <v>0</v>
      </c>
    </row>
    <row r="13" spans="1:3" ht="15" customHeight="1" x14ac:dyDescent="0.45">
      <c r="A13" s="17" t="s">
        <v>73</v>
      </c>
      <c r="B13" s="24" t="s">
        <v>12</v>
      </c>
      <c r="C13" s="25">
        <v>11</v>
      </c>
    </row>
    <row r="14" spans="1:3" ht="15" customHeight="1" x14ac:dyDescent="0.45">
      <c r="B14" s="5"/>
      <c r="C14" s="4"/>
    </row>
    <row r="15" spans="1:3" ht="15" customHeight="1" x14ac:dyDescent="0.45">
      <c r="B15" s="14"/>
      <c r="C15" s="20"/>
    </row>
    <row r="16" spans="1:3" x14ac:dyDescent="0.45">
      <c r="B16" s="6"/>
      <c r="C16" s="20"/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07BF9-0600-4674-88F8-6AD3556FC96D}">
  <dimension ref="A1:J13"/>
  <sheetViews>
    <sheetView tabSelected="1" topLeftCell="E1" workbookViewId="0">
      <selection activeCell="J11" sqref="J11"/>
    </sheetView>
  </sheetViews>
  <sheetFormatPr defaultColWidth="9.1328125" defaultRowHeight="15" customHeight="1" x14ac:dyDescent="0.45"/>
  <cols>
    <col min="1" max="1" width="27.1328125" style="11" bestFit="1" customWidth="1"/>
    <col min="2" max="2" width="18.86328125" style="11" customWidth="1"/>
    <col min="3" max="3" width="67" style="3" customWidth="1"/>
    <col min="4" max="4" width="11.1328125" style="3" customWidth="1"/>
    <col min="5" max="5" width="21" style="3" customWidth="1"/>
    <col min="6" max="6" width="29.3984375" style="3" customWidth="1"/>
    <col min="7" max="7" width="41.86328125" style="3" customWidth="1"/>
    <col min="8" max="8" width="25.265625" style="3" bestFit="1" customWidth="1"/>
    <col min="9" max="9" width="17.86328125" style="3" customWidth="1"/>
    <col min="10" max="10" width="26.19921875" style="11" bestFit="1" customWidth="1"/>
    <col min="11" max="16384" width="9.1328125" style="11"/>
  </cols>
  <sheetData>
    <row r="1" spans="1:10" ht="15" customHeight="1" x14ac:dyDescent="0.45">
      <c r="A1" s="10" t="s">
        <v>0</v>
      </c>
      <c r="B1" s="10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71</v>
      </c>
    </row>
    <row r="2" spans="1:10" s="12" customFormat="1" ht="14.25" x14ac:dyDescent="0.4">
      <c r="A2" s="13" t="s">
        <v>62</v>
      </c>
      <c r="B2" s="13" t="s">
        <v>29</v>
      </c>
      <c r="C2" s="13" t="s">
        <v>43</v>
      </c>
      <c r="D2" s="13" t="s">
        <v>9</v>
      </c>
      <c r="E2" s="13" t="s">
        <v>45</v>
      </c>
      <c r="F2" s="13" t="s">
        <v>44</v>
      </c>
      <c r="G2" s="13" t="s">
        <v>28</v>
      </c>
      <c r="H2" s="19">
        <v>246187.5</v>
      </c>
      <c r="I2" s="9">
        <v>132562.5</v>
      </c>
      <c r="J2" s="23">
        <f>H2+I2</f>
        <v>378750</v>
      </c>
    </row>
    <row r="3" spans="1:10" s="12" customFormat="1" ht="14.25" x14ac:dyDescent="0.4">
      <c r="A3" s="13" t="s">
        <v>62</v>
      </c>
      <c r="B3" s="13" t="s">
        <v>29</v>
      </c>
      <c r="C3" s="13" t="s">
        <v>43</v>
      </c>
      <c r="D3" s="13" t="s">
        <v>9</v>
      </c>
      <c r="E3" s="13" t="s">
        <v>48</v>
      </c>
      <c r="F3" s="13" t="s">
        <v>44</v>
      </c>
      <c r="G3" s="13" t="s">
        <v>33</v>
      </c>
      <c r="H3" s="19">
        <v>215312.5</v>
      </c>
      <c r="I3" s="9">
        <v>115850</v>
      </c>
      <c r="J3" s="23">
        <f t="shared" ref="J3:J12" si="0">H3+I3</f>
        <v>331162.5</v>
      </c>
    </row>
    <row r="4" spans="1:10" s="12" customFormat="1" ht="14.25" x14ac:dyDescent="0.4">
      <c r="A4" s="13" t="s">
        <v>62</v>
      </c>
      <c r="B4" s="13" t="s">
        <v>29</v>
      </c>
      <c r="C4" s="13" t="s">
        <v>43</v>
      </c>
      <c r="D4" s="13" t="s">
        <v>9</v>
      </c>
      <c r="E4" s="13" t="s">
        <v>46</v>
      </c>
      <c r="F4" s="13" t="s">
        <v>44</v>
      </c>
      <c r="G4" s="13" t="s">
        <v>34</v>
      </c>
      <c r="H4" s="19">
        <v>25625</v>
      </c>
      <c r="I4" s="9">
        <v>30750</v>
      </c>
      <c r="J4" s="23">
        <f t="shared" si="0"/>
        <v>56375</v>
      </c>
    </row>
    <row r="5" spans="1:10" s="12" customFormat="1" ht="14.25" x14ac:dyDescent="0.4">
      <c r="A5" s="13" t="s">
        <v>62</v>
      </c>
      <c r="B5" s="13" t="s">
        <v>29</v>
      </c>
      <c r="C5" s="13" t="s">
        <v>43</v>
      </c>
      <c r="D5" s="13" t="s">
        <v>9</v>
      </c>
      <c r="E5" s="13" t="s">
        <v>47</v>
      </c>
      <c r="F5" s="13" t="s">
        <v>44</v>
      </c>
      <c r="G5" s="13" t="s">
        <v>35</v>
      </c>
      <c r="H5" s="19">
        <v>249600</v>
      </c>
      <c r="I5" s="9">
        <v>134400</v>
      </c>
      <c r="J5" s="23">
        <f t="shared" si="0"/>
        <v>384000</v>
      </c>
    </row>
    <row r="6" spans="1:10" s="12" customFormat="1" ht="26.25" x14ac:dyDescent="0.4">
      <c r="A6" s="13" t="s">
        <v>63</v>
      </c>
      <c r="B6" s="13" t="s">
        <v>30</v>
      </c>
      <c r="C6" s="18" t="s">
        <v>49</v>
      </c>
      <c r="D6" s="13" t="s">
        <v>9</v>
      </c>
      <c r="E6" s="13" t="s">
        <v>51</v>
      </c>
      <c r="F6" s="13" t="s">
        <v>50</v>
      </c>
      <c r="G6" s="13" t="s">
        <v>36</v>
      </c>
      <c r="H6" s="19">
        <v>208541.13</v>
      </c>
      <c r="I6" s="9">
        <v>112291.38</v>
      </c>
      <c r="J6" s="23">
        <f t="shared" si="0"/>
        <v>320832.51</v>
      </c>
    </row>
    <row r="7" spans="1:10" s="12" customFormat="1" ht="26.25" x14ac:dyDescent="0.4">
      <c r="A7" s="13" t="s">
        <v>63</v>
      </c>
      <c r="B7" s="13" t="s">
        <v>30</v>
      </c>
      <c r="C7" s="18" t="s">
        <v>49</v>
      </c>
      <c r="D7" s="13" t="s">
        <v>9</v>
      </c>
      <c r="E7" s="13" t="s">
        <v>52</v>
      </c>
      <c r="F7" s="13" t="s">
        <v>50</v>
      </c>
      <c r="G7" s="13" t="s">
        <v>37</v>
      </c>
      <c r="H7" s="19">
        <v>250000</v>
      </c>
      <c r="I7" s="9">
        <v>299767.13</v>
      </c>
      <c r="J7" s="23">
        <f t="shared" si="0"/>
        <v>549767.13</v>
      </c>
    </row>
    <row r="8" spans="1:10" s="12" customFormat="1" ht="14.25" x14ac:dyDescent="0.4">
      <c r="A8" s="13" t="s">
        <v>63</v>
      </c>
      <c r="B8" s="13" t="s">
        <v>31</v>
      </c>
      <c r="C8" s="13" t="s">
        <v>53</v>
      </c>
      <c r="D8" s="13" t="s">
        <v>9</v>
      </c>
      <c r="E8" s="13" t="s">
        <v>55</v>
      </c>
      <c r="F8" s="13" t="s">
        <v>54</v>
      </c>
      <c r="G8" s="13" t="s">
        <v>38</v>
      </c>
      <c r="H8" s="19">
        <v>241718.75</v>
      </c>
      <c r="I8" s="9">
        <v>130156.25</v>
      </c>
      <c r="J8" s="23">
        <f t="shared" si="0"/>
        <v>371875</v>
      </c>
    </row>
    <row r="9" spans="1:10" ht="15" customHeight="1" x14ac:dyDescent="0.4">
      <c r="A9" s="13" t="s">
        <v>63</v>
      </c>
      <c r="B9" s="13" t="s">
        <v>31</v>
      </c>
      <c r="C9" s="13" t="s">
        <v>53</v>
      </c>
      <c r="D9" s="13" t="s">
        <v>9</v>
      </c>
      <c r="E9" s="13" t="s">
        <v>57</v>
      </c>
      <c r="F9" s="13" t="s">
        <v>54</v>
      </c>
      <c r="G9" s="13" t="s">
        <v>39</v>
      </c>
      <c r="H9" s="19">
        <v>111562.5</v>
      </c>
      <c r="I9" s="9">
        <v>130156.25</v>
      </c>
      <c r="J9" s="23">
        <f t="shared" si="0"/>
        <v>241718.75</v>
      </c>
    </row>
    <row r="10" spans="1:10" ht="15" customHeight="1" x14ac:dyDescent="0.4">
      <c r="A10" s="13" t="s">
        <v>63</v>
      </c>
      <c r="B10" s="13" t="s">
        <v>31</v>
      </c>
      <c r="C10" s="13" t="s">
        <v>53</v>
      </c>
      <c r="D10" s="13" t="s">
        <v>9</v>
      </c>
      <c r="E10" s="13" t="s">
        <v>56</v>
      </c>
      <c r="F10" s="13" t="s">
        <v>54</v>
      </c>
      <c r="G10" s="18" t="s">
        <v>41</v>
      </c>
      <c r="H10" s="19">
        <v>171375</v>
      </c>
      <c r="I10" s="9">
        <v>199937.5</v>
      </c>
      <c r="J10" s="23">
        <f t="shared" si="0"/>
        <v>371312.5</v>
      </c>
    </row>
    <row r="11" spans="1:10" ht="15.75" customHeight="1" x14ac:dyDescent="0.4">
      <c r="A11" s="13" t="s">
        <v>64</v>
      </c>
      <c r="B11" s="13" t="s">
        <v>32</v>
      </c>
      <c r="C11" s="13" t="s">
        <v>58</v>
      </c>
      <c r="D11" s="13" t="s">
        <v>9</v>
      </c>
      <c r="E11" s="13" t="s">
        <v>60</v>
      </c>
      <c r="F11" s="13" t="s">
        <v>59</v>
      </c>
      <c r="G11" s="18" t="s">
        <v>42</v>
      </c>
      <c r="H11" s="19">
        <v>195121.87</v>
      </c>
      <c r="I11" s="9">
        <v>105065.63</v>
      </c>
      <c r="J11" s="23">
        <f t="shared" si="0"/>
        <v>300187.5</v>
      </c>
    </row>
    <row r="12" spans="1:10" ht="15" customHeight="1" x14ac:dyDescent="0.4">
      <c r="A12" s="13" t="s">
        <v>65</v>
      </c>
      <c r="B12" s="13" t="s">
        <v>32</v>
      </c>
      <c r="C12" s="13" t="s">
        <v>58</v>
      </c>
      <c r="D12" s="13" t="s">
        <v>9</v>
      </c>
      <c r="E12" s="13" t="s">
        <v>61</v>
      </c>
      <c r="F12" s="13" t="s">
        <v>59</v>
      </c>
      <c r="G12" s="13" t="s">
        <v>40</v>
      </c>
      <c r="H12" s="19">
        <v>84375</v>
      </c>
      <c r="I12" s="9">
        <v>98437.5</v>
      </c>
      <c r="J12" s="23">
        <f t="shared" si="0"/>
        <v>182812.5</v>
      </c>
    </row>
    <row r="13" spans="1:10" ht="15" customHeight="1" x14ac:dyDescent="0.45">
      <c r="H13" s="21">
        <f>SUM(H2:H12)</f>
        <v>1999419.25</v>
      </c>
      <c r="I13" s="22">
        <f t="shared" ref="I13:J13" si="1">SUM(I2:I12)</f>
        <v>1489374.1400000001</v>
      </c>
      <c r="J13" s="21">
        <f t="shared" si="1"/>
        <v>3488793.39</v>
      </c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Tabela_resultados</vt:lpstr>
      <vt:lpstr>IP_IR_selec_financiamento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Mauricio</dc:creator>
  <cp:lastModifiedBy>FCT</cp:lastModifiedBy>
  <dcterms:created xsi:type="dcterms:W3CDTF">2015-06-05T18:19:34Z</dcterms:created>
  <dcterms:modified xsi:type="dcterms:W3CDTF">2025-07-14T15:31:57Z</dcterms:modified>
</cp:coreProperties>
</file>